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4800" windowHeight="15560" tabRatio="617"/>
  </bookViews>
  <sheets>
    <sheet name="Sheet1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30" i="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A5"/>
  <c r="F4"/>
  <c r="A4"/>
  <c r="F3"/>
  <c r="A3"/>
  <c r="F2"/>
  <c r="A2"/>
  <c r="F1"/>
  <c r="A1"/>
</calcChain>
</file>

<file path=xl/sharedStrings.xml><?xml version="1.0" encoding="utf-8"?>
<sst xmlns="http://schemas.openxmlformats.org/spreadsheetml/2006/main" count="6" uniqueCount="6">
  <si>
    <t>concentration terms</t>
    <phoneticPr fontId="1" type="noConversion"/>
  </si>
  <si>
    <t>diffusion</t>
    <phoneticPr fontId="1" type="noConversion"/>
  </si>
  <si>
    <t>S</t>
    <phoneticPr fontId="1" type="noConversion"/>
  </si>
  <si>
    <t>Sc</t>
    <phoneticPr fontId="1" type="noConversion"/>
  </si>
  <si>
    <t>G</t>
    <phoneticPr fontId="1" type="noConversion"/>
  </si>
  <si>
    <t>v</t>
    <phoneticPr fontId="1" type="noConversion"/>
  </si>
</sst>
</file>

<file path=xl/styles.xml><?xml version="1.0" encoding="utf-8"?>
<styleSheet xmlns="http://schemas.openxmlformats.org/spreadsheetml/2006/main">
  <numFmts count="1">
    <numFmt numFmtId="164" formatCode="0.00E+00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scatterChart>
        <c:scatterStyle val="lineMarker"/>
        <c:ser>
          <c:idx val="0"/>
          <c:order val="0"/>
          <c:spPr>
            <a:ln w="1270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Sheet1!$E$1:$E$30</c:f>
              <c:numCache>
                <c:formatCode>0.00E+00</c:formatCode>
                <c:ptCount val="30"/>
                <c:pt idx="0">
                  <c:v>5E-8</c:v>
                </c:pt>
                <c:pt idx="1">
                  <c:v>6E-8</c:v>
                </c:pt>
                <c:pt idx="2">
                  <c:v>7E-8</c:v>
                </c:pt>
                <c:pt idx="3">
                  <c:v>8E-8</c:v>
                </c:pt>
                <c:pt idx="4">
                  <c:v>9E-8</c:v>
                </c:pt>
                <c:pt idx="5">
                  <c:v>1.0E-7</c:v>
                </c:pt>
                <c:pt idx="6">
                  <c:v>1.1E-7</c:v>
                </c:pt>
                <c:pt idx="7">
                  <c:v>1.2E-7</c:v>
                </c:pt>
                <c:pt idx="8">
                  <c:v>1.3E-7</c:v>
                </c:pt>
                <c:pt idx="9">
                  <c:v>1.4E-7</c:v>
                </c:pt>
                <c:pt idx="10">
                  <c:v>1.5E-7</c:v>
                </c:pt>
                <c:pt idx="11">
                  <c:v>1.6E-7</c:v>
                </c:pt>
                <c:pt idx="12">
                  <c:v>1.7E-7</c:v>
                </c:pt>
                <c:pt idx="13">
                  <c:v>1.8E-7</c:v>
                </c:pt>
                <c:pt idx="14">
                  <c:v>1.9E-7</c:v>
                </c:pt>
                <c:pt idx="15">
                  <c:v>2E-7</c:v>
                </c:pt>
                <c:pt idx="16">
                  <c:v>2.1E-7</c:v>
                </c:pt>
                <c:pt idx="17">
                  <c:v>2.2E-7</c:v>
                </c:pt>
                <c:pt idx="18">
                  <c:v>2.3E-7</c:v>
                </c:pt>
                <c:pt idx="19">
                  <c:v>2.4E-7</c:v>
                </c:pt>
                <c:pt idx="20">
                  <c:v>2.5E-7</c:v>
                </c:pt>
                <c:pt idx="21">
                  <c:v>2.6E-7</c:v>
                </c:pt>
                <c:pt idx="22">
                  <c:v>2.7E-7</c:v>
                </c:pt>
                <c:pt idx="23">
                  <c:v>2.8E-7</c:v>
                </c:pt>
                <c:pt idx="24">
                  <c:v>2.9E-7</c:v>
                </c:pt>
                <c:pt idx="25">
                  <c:v>3E-7</c:v>
                </c:pt>
                <c:pt idx="26">
                  <c:v>3.1E-7</c:v>
                </c:pt>
                <c:pt idx="27">
                  <c:v>3.2E-7</c:v>
                </c:pt>
                <c:pt idx="28">
                  <c:v>3.3E-7</c:v>
                </c:pt>
                <c:pt idx="29">
                  <c:v>3.4E-7</c:v>
                </c:pt>
              </c:numCache>
            </c:numRef>
          </c:xVal>
          <c:yVal>
            <c:numRef>
              <c:f>Sheet1!$F$1:$F$30</c:f>
              <c:numCache>
                <c:formatCode>0.00E+00</c:formatCode>
                <c:ptCount val="30"/>
                <c:pt idx="0">
                  <c:v>9.05877623172824E-6</c:v>
                </c:pt>
                <c:pt idx="1">
                  <c:v>1.41543378620754E-5</c:v>
                </c:pt>
                <c:pt idx="2">
                  <c:v>1.61763861280861E-5</c:v>
                </c:pt>
                <c:pt idx="3">
                  <c:v>1.68082762112145E-5</c:v>
                </c:pt>
                <c:pt idx="4">
                  <c:v>1.67755115402375E-5</c:v>
                </c:pt>
                <c:pt idx="5">
                  <c:v>1.64190319200074E-5</c:v>
                </c:pt>
                <c:pt idx="6">
                  <c:v>1.59090078449773E-5</c:v>
                </c:pt>
                <c:pt idx="7">
                  <c:v>1.53338660172483E-5</c:v>
                </c:pt>
                <c:pt idx="8">
                  <c:v>1.47406122113921E-5</c:v>
                </c:pt>
                <c:pt idx="9">
                  <c:v>1.41543378620754E-5</c:v>
                </c:pt>
                <c:pt idx="10">
                  <c:v>1.35881643475924E-5</c:v>
                </c:pt>
                <c:pt idx="11">
                  <c:v>1.30485302166007E-5</c:v>
                </c:pt>
                <c:pt idx="12">
                  <c:v>1.25380985906273E-5</c:v>
                </c:pt>
                <c:pt idx="13">
                  <c:v>1.20573989195457E-5</c:v>
                </c:pt>
                <c:pt idx="14">
                  <c:v>1.1605772873059E-5</c:v>
                </c:pt>
                <c:pt idx="15">
                  <c:v>1.11819269110395E-5</c:v>
                </c:pt>
                <c:pt idx="16">
                  <c:v>1.07842574187241E-5</c:v>
                </c:pt>
                <c:pt idx="17">
                  <c:v>1.04110418985513E-5</c:v>
                </c:pt>
                <c:pt idx="18">
                  <c:v>1.00605501628362E-5</c:v>
                </c:pt>
                <c:pt idx="19">
                  <c:v>9.73110728017682E-6</c:v>
                </c:pt>
                <c:pt idx="20">
                  <c:v>9.42112728099737E-6</c:v>
                </c:pt>
                <c:pt idx="21">
                  <c:v>9.12912915364624E-6</c:v>
                </c:pt>
                <c:pt idx="22">
                  <c:v>8.853742201792E-6</c:v>
                </c:pt>
                <c:pt idx="23">
                  <c:v>8.59370513054576E-6</c:v>
                </c:pt>
                <c:pt idx="24">
                  <c:v>8.3478615690718E-6</c:v>
                </c:pt>
                <c:pt idx="25">
                  <c:v>8.11515370758988E-6</c:v>
                </c:pt>
                <c:pt idx="26">
                  <c:v>7.89461508228137E-6</c:v>
                </c:pt>
                <c:pt idx="27">
                  <c:v>7.68536313604874E-6</c:v>
                </c:pt>
                <c:pt idx="28">
                  <c:v>7.48659192704813E-6</c:v>
                </c:pt>
                <c:pt idx="29">
                  <c:v>7.29756519532606E-6</c:v>
                </c:pt>
              </c:numCache>
            </c:numRef>
          </c:yVal>
        </c:ser>
        <c:axId val="618102936"/>
        <c:axId val="560502008"/>
      </c:scatterChart>
      <c:valAx>
        <c:axId val="6181029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Lamellar spacing / m</a:t>
                </a:r>
              </a:p>
            </c:rich>
          </c:tx>
          <c:layout/>
        </c:title>
        <c:numFmt formatCode="0.E+00" sourceLinked="0"/>
        <c:tickLblPos val="nextTo"/>
        <c:spPr>
          <a:ln>
            <a:solidFill>
              <a:schemeClr val="tx1"/>
            </a:solidFill>
          </a:ln>
        </c:spPr>
        <c:crossAx val="560502008"/>
        <c:crosses val="autoZero"/>
        <c:crossBetween val="midCat"/>
      </c:valAx>
      <c:valAx>
        <c:axId val="560502008"/>
        <c:scaling>
          <c:orientation val="minMax"/>
          <c:min val="5.0E-6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Growth rate / m s</a:t>
                </a:r>
                <a:r>
                  <a:rPr lang="en-US" baseline="30000"/>
                  <a:t>-1</a:t>
                </a:r>
              </a:p>
            </c:rich>
          </c:tx>
          <c:layout/>
        </c:title>
        <c:numFmt formatCode="0.0E+00" sourceLinked="0"/>
        <c:tickLblPos val="nextTo"/>
        <c:spPr>
          <a:ln>
            <a:solidFill>
              <a:schemeClr val="tx1"/>
            </a:solidFill>
          </a:ln>
        </c:spPr>
        <c:crossAx val="618102936"/>
        <c:crosses val="autoZero"/>
        <c:crossBetween val="midCat"/>
        <c:majorUnit val="5.0E-6"/>
      </c:valAx>
    </c:plotArea>
    <c:plotVisOnly val="1"/>
  </c:chart>
  <c:txPr>
    <a:bodyPr/>
    <a:lstStyle/>
    <a:p>
      <a:pPr>
        <a:defRPr sz="2400" b="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16</xdr:row>
      <xdr:rowOff>38100</xdr:rowOff>
    </xdr:from>
    <xdr:to>
      <xdr:col>11</xdr:col>
      <xdr:colOff>127000</xdr:colOff>
      <xdr:row>44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F30"/>
  <sheetViews>
    <sheetView tabSelected="1" workbookViewId="0">
      <selection activeCell="H7" sqref="H7"/>
    </sheetView>
  </sheetViews>
  <sheetFormatPr baseColWidth="10" defaultRowHeight="13"/>
  <cols>
    <col min="1" max="1" width="13" style="2" bestFit="1" customWidth="1"/>
  </cols>
  <sheetData>
    <row r="1" spans="1:6">
      <c r="A1" s="2">
        <f>(1.1-0.6)/(6.67-0.6)</f>
        <v>8.2372322899505787E-2</v>
      </c>
      <c r="B1" t="s">
        <v>0</v>
      </c>
      <c r="D1" t="s">
        <v>2</v>
      </c>
      <c r="E1" s="1">
        <v>4.9999999999999998E-8</v>
      </c>
      <c r="F1" s="1">
        <f>$A$2*$A$1*(1/E1)*(1-($A$3/E1))</f>
        <v>9.0587762317282394E-6</v>
      </c>
    </row>
    <row r="2" spans="1:6">
      <c r="A2" s="2">
        <f>0.0015*EXP(-135000/(8.3143*(650+273)))</f>
        <v>3.4366732329118997E-11</v>
      </c>
      <c r="B2" t="s">
        <v>1</v>
      </c>
      <c r="E2" s="1">
        <v>5.9999999999999995E-8</v>
      </c>
      <c r="F2" s="1">
        <f t="shared" ref="F2:F30" si="0">$A$2*$A$1*(1/E2)*(1-($A$3/E2))</f>
        <v>1.415433786207537E-5</v>
      </c>
    </row>
    <row r="3" spans="1:6">
      <c r="A3" s="2">
        <f>2*0.6/A4</f>
        <v>4.1999999999999999E-8</v>
      </c>
      <c r="B3" t="s">
        <v>3</v>
      </c>
      <c r="E3" s="1">
        <v>7.0000000000000005E-8</v>
      </c>
      <c r="F3" s="1">
        <f t="shared" si="0"/>
        <v>1.6176386128086142E-5</v>
      </c>
    </row>
    <row r="4" spans="1:6">
      <c r="A4" s="2">
        <f>200/0.000007</f>
        <v>28571428.571428571</v>
      </c>
      <c r="B4" t="s">
        <v>4</v>
      </c>
      <c r="E4" s="1">
        <v>8.0000000000000002E-8</v>
      </c>
      <c r="F4" s="1">
        <f t="shared" si="0"/>
        <v>1.6808276211214503E-5</v>
      </c>
    </row>
    <row r="5" spans="1:6">
      <c r="A5" s="2">
        <f>A2*A1/E1</f>
        <v>5.6617351448301495E-5</v>
      </c>
      <c r="B5" t="s">
        <v>5</v>
      </c>
      <c r="E5" s="1">
        <v>8.9999999999999999E-8</v>
      </c>
      <c r="F5" s="1">
        <f t="shared" si="0"/>
        <v>1.6775511540237481E-5</v>
      </c>
    </row>
    <row r="6" spans="1:6">
      <c r="E6" s="1">
        <v>9.9999999999999995E-8</v>
      </c>
      <c r="F6" s="1">
        <f t="shared" si="0"/>
        <v>1.6419031920007432E-5</v>
      </c>
    </row>
    <row r="7" spans="1:6">
      <c r="E7" s="1">
        <v>1.1000000000000001E-7</v>
      </c>
      <c r="F7" s="1">
        <f t="shared" si="0"/>
        <v>1.5909007844977278E-5</v>
      </c>
    </row>
    <row r="8" spans="1:6">
      <c r="E8" s="1">
        <v>1.1999999999999999E-7</v>
      </c>
      <c r="F8" s="1">
        <f t="shared" si="0"/>
        <v>1.5333866017248318E-5</v>
      </c>
    </row>
    <row r="9" spans="1:6">
      <c r="E9" s="1">
        <v>1.3E-7</v>
      </c>
      <c r="F9" s="1">
        <f t="shared" si="0"/>
        <v>1.4740612211392105E-5</v>
      </c>
    </row>
    <row r="10" spans="1:6">
      <c r="E10" s="1">
        <v>1.4000000000000001E-7</v>
      </c>
      <c r="F10" s="1">
        <f t="shared" si="0"/>
        <v>1.4154337862075372E-5</v>
      </c>
    </row>
    <row r="11" spans="1:6">
      <c r="E11" s="1">
        <v>1.4999999999999999E-7</v>
      </c>
      <c r="F11" s="1">
        <f t="shared" si="0"/>
        <v>1.358816434759236E-5</v>
      </c>
    </row>
    <row r="12" spans="1:6">
      <c r="E12" s="1">
        <v>1.6E-7</v>
      </c>
      <c r="F12" s="1">
        <f t="shared" si="0"/>
        <v>1.3048530216600735E-5</v>
      </c>
    </row>
    <row r="13" spans="1:6">
      <c r="E13" s="1">
        <v>1.6999999999999999E-7</v>
      </c>
      <c r="F13" s="1">
        <f t="shared" si="0"/>
        <v>1.253809859062732E-5</v>
      </c>
    </row>
    <row r="14" spans="1:6">
      <c r="E14" s="1">
        <v>1.8E-7</v>
      </c>
      <c r="F14" s="1">
        <f t="shared" si="0"/>
        <v>1.2057398919545688E-5</v>
      </c>
    </row>
    <row r="15" spans="1:6">
      <c r="E15" s="1">
        <v>1.9000000000000001E-7</v>
      </c>
      <c r="F15" s="1">
        <f t="shared" si="0"/>
        <v>1.1605772873059032E-5</v>
      </c>
    </row>
    <row r="16" spans="1:6">
      <c r="E16" s="1">
        <v>1.9999999999999999E-7</v>
      </c>
      <c r="F16" s="1">
        <f t="shared" si="0"/>
        <v>1.1181926911039544E-5</v>
      </c>
    </row>
    <row r="17" spans="5:6">
      <c r="E17" s="1">
        <v>2.1E-7</v>
      </c>
      <c r="F17" s="1">
        <f t="shared" si="0"/>
        <v>1.0784257418724095E-5</v>
      </c>
    </row>
    <row r="18" spans="5:6">
      <c r="E18" s="1">
        <v>2.2000000000000001E-7</v>
      </c>
      <c r="F18" s="1">
        <f t="shared" si="0"/>
        <v>1.0411041898551307E-5</v>
      </c>
    </row>
    <row r="19" spans="5:6">
      <c r="E19" s="1">
        <v>2.2999999999999999E-7</v>
      </c>
      <c r="F19" s="1">
        <f t="shared" si="0"/>
        <v>1.006055016283618E-5</v>
      </c>
    </row>
    <row r="20" spans="5:6">
      <c r="E20" s="1">
        <v>2.3999999999999998E-7</v>
      </c>
      <c r="F20" s="1">
        <f t="shared" si="0"/>
        <v>9.7311072801768182E-6</v>
      </c>
    </row>
    <row r="21" spans="5:6">
      <c r="E21" s="1">
        <v>2.4999999999999999E-7</v>
      </c>
      <c r="F21" s="1">
        <f t="shared" si="0"/>
        <v>9.4211272809973671E-6</v>
      </c>
    </row>
    <row r="22" spans="5:6">
      <c r="E22" s="1">
        <v>2.6E-7</v>
      </c>
      <c r="F22" s="1">
        <f t="shared" si="0"/>
        <v>9.1291291536462469E-6</v>
      </c>
    </row>
    <row r="23" spans="5:6">
      <c r="E23" s="1">
        <v>2.7000000000000001E-7</v>
      </c>
      <c r="F23" s="1">
        <f t="shared" si="0"/>
        <v>8.8537422017920026E-6</v>
      </c>
    </row>
    <row r="24" spans="5:6">
      <c r="E24" s="1">
        <v>2.8000000000000002E-7</v>
      </c>
      <c r="F24" s="1">
        <f t="shared" si="0"/>
        <v>8.5937051305457621E-6</v>
      </c>
    </row>
    <row r="25" spans="5:6">
      <c r="E25" s="1">
        <v>2.8999999999999998E-7</v>
      </c>
      <c r="F25" s="1">
        <f t="shared" si="0"/>
        <v>8.347861569071803E-6</v>
      </c>
    </row>
    <row r="26" spans="5:6">
      <c r="E26" s="1">
        <v>2.9999999999999999E-7</v>
      </c>
      <c r="F26" s="1">
        <f t="shared" si="0"/>
        <v>8.1151537075898819E-6</v>
      </c>
    </row>
    <row r="27" spans="5:6">
      <c r="E27" s="1">
        <v>3.1E-7</v>
      </c>
      <c r="F27" s="1">
        <f t="shared" si="0"/>
        <v>7.8946150822813734E-6</v>
      </c>
    </row>
    <row r="28" spans="5:6">
      <c r="E28" s="1">
        <v>3.2000000000000001E-7</v>
      </c>
      <c r="F28" s="1">
        <f t="shared" si="0"/>
        <v>7.6853631360487377E-6</v>
      </c>
    </row>
    <row r="29" spans="5:6">
      <c r="E29" s="1">
        <v>3.3000000000000002E-7</v>
      </c>
      <c r="F29" s="1">
        <f t="shared" si="0"/>
        <v>7.4865919270481323E-6</v>
      </c>
    </row>
    <row r="30" spans="5:6">
      <c r="E30" s="1">
        <v>3.3999999999999997E-7</v>
      </c>
      <c r="F30" s="1">
        <f t="shared" si="0"/>
        <v>7.297565195326058E-6</v>
      </c>
    </row>
  </sheetData>
  <sheetCalcPr fullCalcOnLoad="1"/>
  <phoneticPr fontId="1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gjgh</dc:creator>
  <cp:lastModifiedBy>gjgh</cp:lastModifiedBy>
  <dcterms:created xsi:type="dcterms:W3CDTF">2010-11-30T22:11:30Z</dcterms:created>
  <dcterms:modified xsi:type="dcterms:W3CDTF">2010-11-30T22:42:22Z</dcterms:modified>
</cp:coreProperties>
</file>