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EM/SB250/"/>
    </mc:Choice>
  </mc:AlternateContent>
  <bookViews>
    <workbookView xWindow="0" yWindow="460" windowWidth="51200" windowHeight="26740"/>
  </bookViews>
  <sheets>
    <sheet name="Frame1" sheetId="1" r:id="rId1"/>
    <sheet name="Frame2" sheetId="17" r:id="rId2"/>
    <sheet name="Frame3" sheetId="18" r:id="rId3"/>
    <sheet name="Frame4" sheetId="19" r:id="rId4"/>
    <sheet name="Frame7" sheetId="20" r:id="rId5"/>
    <sheet name="Frame8" sheetId="21" r:id="rId6"/>
    <sheet name="Frame9" sheetId="22" r:id="rId7"/>
    <sheet name="Frame10" sheetId="23" r:id="rId8"/>
    <sheet name="Frame12" sheetId="24" r:id="rId9"/>
    <sheet name="Frame13" sheetId="25" r:id="rId10"/>
    <sheet name="Frame15" sheetId="27" r:id="rId11"/>
    <sheet name="Frame16" sheetId="28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6" i="1" l="1"/>
  <c r="T37" i="1"/>
  <c r="T38" i="1"/>
  <c r="T39" i="1"/>
  <c r="T40" i="1"/>
  <c r="T41" i="1"/>
  <c r="T42" i="1"/>
  <c r="T43" i="1"/>
  <c r="T35" i="1"/>
  <c r="H5" i="27"/>
  <c r="H5" i="25"/>
  <c r="H5" i="28"/>
  <c r="D19" i="28"/>
  <c r="D18" i="28"/>
  <c r="D17" i="28"/>
  <c r="I5" i="28"/>
  <c r="D16" i="28"/>
  <c r="F16" i="28"/>
  <c r="H16" i="28"/>
  <c r="D15" i="28"/>
  <c r="F15" i="28"/>
  <c r="H15" i="28"/>
  <c r="D14" i="28"/>
  <c r="F14" i="28"/>
  <c r="H14" i="28"/>
  <c r="D13" i="28"/>
  <c r="F13" i="28"/>
  <c r="H13" i="28"/>
  <c r="D12" i="28"/>
  <c r="F12" i="28"/>
  <c r="H12" i="28"/>
  <c r="D11" i="28"/>
  <c r="F11" i="28"/>
  <c r="H11" i="28"/>
  <c r="D19" i="27"/>
  <c r="D18" i="27"/>
  <c r="D17" i="27"/>
  <c r="I5" i="27"/>
  <c r="D16" i="27"/>
  <c r="D15" i="27"/>
  <c r="D14" i="27"/>
  <c r="F14" i="27"/>
  <c r="H14" i="27"/>
  <c r="D13" i="27"/>
  <c r="F13" i="27"/>
  <c r="H13" i="27"/>
  <c r="D12" i="27"/>
  <c r="F12" i="27"/>
  <c r="H12" i="27"/>
  <c r="D11" i="27"/>
  <c r="F11" i="27"/>
  <c r="H11" i="27"/>
  <c r="D19" i="25"/>
  <c r="D18" i="25"/>
  <c r="D17" i="25"/>
  <c r="I5" i="25"/>
  <c r="D16" i="25"/>
  <c r="F16" i="25"/>
  <c r="H16" i="25"/>
  <c r="D15" i="25"/>
  <c r="F15" i="25"/>
  <c r="H15" i="25"/>
  <c r="D14" i="25"/>
  <c r="F14" i="25"/>
  <c r="H14" i="25"/>
  <c r="D13" i="25"/>
  <c r="F13" i="25"/>
  <c r="H13" i="25"/>
  <c r="D12" i="25"/>
  <c r="F12" i="25"/>
  <c r="H12" i="25"/>
  <c r="D11" i="25"/>
  <c r="F11" i="25"/>
  <c r="H11" i="25"/>
  <c r="D19" i="24"/>
  <c r="D18" i="24"/>
  <c r="D17" i="24"/>
  <c r="H5" i="24"/>
  <c r="I5" i="24"/>
  <c r="D16" i="24"/>
  <c r="D15" i="24"/>
  <c r="D14" i="24"/>
  <c r="F14" i="24"/>
  <c r="H14" i="24"/>
  <c r="D13" i="24"/>
  <c r="F13" i="24"/>
  <c r="H13" i="24"/>
  <c r="D12" i="24"/>
  <c r="F12" i="24"/>
  <c r="H12" i="24"/>
  <c r="D11" i="24"/>
  <c r="F11" i="24"/>
  <c r="H11" i="24"/>
  <c r="D19" i="23"/>
  <c r="D18" i="23"/>
  <c r="D17" i="23"/>
  <c r="H5" i="23"/>
  <c r="I5" i="23"/>
  <c r="D16" i="23"/>
  <c r="D15" i="23"/>
  <c r="D14" i="23"/>
  <c r="F14" i="23"/>
  <c r="H14" i="23"/>
  <c r="D13" i="23"/>
  <c r="F13" i="23"/>
  <c r="H13" i="23"/>
  <c r="D12" i="23"/>
  <c r="F12" i="23"/>
  <c r="H12" i="23"/>
  <c r="D11" i="23"/>
  <c r="F11" i="23"/>
  <c r="H11" i="23"/>
  <c r="D19" i="22"/>
  <c r="D18" i="22"/>
  <c r="D17" i="22"/>
  <c r="H5" i="22"/>
  <c r="I5" i="22"/>
  <c r="D16" i="22"/>
  <c r="D15" i="22"/>
  <c r="D14" i="22"/>
  <c r="F14" i="22"/>
  <c r="H14" i="22"/>
  <c r="D13" i="22"/>
  <c r="F13" i="22"/>
  <c r="H13" i="22"/>
  <c r="D12" i="22"/>
  <c r="F12" i="22"/>
  <c r="H12" i="22"/>
  <c r="D11" i="22"/>
  <c r="F11" i="22"/>
  <c r="H11" i="22"/>
  <c r="D19" i="21"/>
  <c r="D18" i="21"/>
  <c r="D17" i="21"/>
  <c r="H5" i="21"/>
  <c r="I5" i="21"/>
  <c r="D16" i="21"/>
  <c r="D15" i="21"/>
  <c r="D14" i="21"/>
  <c r="D13" i="21"/>
  <c r="D12" i="21"/>
  <c r="F12" i="21"/>
  <c r="H12" i="21"/>
  <c r="D11" i="21"/>
  <c r="F11" i="21"/>
  <c r="H11" i="21"/>
  <c r="D19" i="20"/>
  <c r="D18" i="20"/>
  <c r="D17" i="20"/>
  <c r="H5" i="20"/>
  <c r="I5" i="20"/>
  <c r="D16" i="20"/>
  <c r="D15" i="20"/>
  <c r="D14" i="20"/>
  <c r="F14" i="20"/>
  <c r="H14" i="20"/>
  <c r="D13" i="20"/>
  <c r="F13" i="20"/>
  <c r="H13" i="20"/>
  <c r="D12" i="20"/>
  <c r="F12" i="20"/>
  <c r="H12" i="20"/>
  <c r="D11" i="20"/>
  <c r="F11" i="20"/>
  <c r="H11" i="20"/>
  <c r="D19" i="19"/>
  <c r="D18" i="19"/>
  <c r="D17" i="19"/>
  <c r="H5" i="19"/>
  <c r="I5" i="19"/>
  <c r="D16" i="19"/>
  <c r="D15" i="19"/>
  <c r="D14" i="19"/>
  <c r="F14" i="19"/>
  <c r="H14" i="19"/>
  <c r="D13" i="19"/>
  <c r="F13" i="19"/>
  <c r="H13" i="19"/>
  <c r="D12" i="19"/>
  <c r="F12" i="19"/>
  <c r="H12" i="19"/>
  <c r="D11" i="19"/>
  <c r="F11" i="19"/>
  <c r="H11" i="19"/>
  <c r="D19" i="18"/>
  <c r="D18" i="18"/>
  <c r="D17" i="18"/>
  <c r="H5" i="18"/>
  <c r="I5" i="18"/>
  <c r="D16" i="18"/>
  <c r="D15" i="18"/>
  <c r="D14" i="18"/>
  <c r="F14" i="18"/>
  <c r="H14" i="18"/>
  <c r="D13" i="18"/>
  <c r="F13" i="18"/>
  <c r="H13" i="18"/>
  <c r="D12" i="18"/>
  <c r="F12" i="18"/>
  <c r="H12" i="18"/>
  <c r="D11" i="18"/>
  <c r="F11" i="18"/>
  <c r="H11" i="18"/>
  <c r="D19" i="17"/>
  <c r="D18" i="17"/>
  <c r="D17" i="17"/>
  <c r="H5" i="17"/>
  <c r="I5" i="17"/>
  <c r="D16" i="17"/>
  <c r="F16" i="17"/>
  <c r="H16" i="17"/>
  <c r="D15" i="17"/>
  <c r="F15" i="17"/>
  <c r="H15" i="17"/>
  <c r="D14" i="17"/>
  <c r="F14" i="17"/>
  <c r="H14" i="17"/>
  <c r="D13" i="17"/>
  <c r="F13" i="17"/>
  <c r="H13" i="17"/>
  <c r="D12" i="17"/>
  <c r="F12" i="17"/>
  <c r="H12" i="17"/>
  <c r="D11" i="17"/>
  <c r="F11" i="17"/>
  <c r="H11" i="17"/>
  <c r="D12" i="1"/>
  <c r="H5" i="1"/>
  <c r="I5" i="1"/>
  <c r="F12" i="1"/>
  <c r="H12" i="1"/>
  <c r="D13" i="1"/>
  <c r="F13" i="1"/>
  <c r="H13" i="1"/>
  <c r="D14" i="1"/>
  <c r="F14" i="1"/>
  <c r="H14" i="1"/>
  <c r="D15" i="1"/>
  <c r="F15" i="1"/>
  <c r="H15" i="1"/>
  <c r="D16" i="1"/>
  <c r="F16" i="1"/>
  <c r="H16" i="1"/>
  <c r="D17" i="1"/>
  <c r="D18" i="1"/>
  <c r="D19" i="1"/>
  <c r="D11" i="1"/>
  <c r="F11" i="1"/>
  <c r="H11" i="1"/>
</calcChain>
</file>

<file path=xl/sharedStrings.xml><?xml version="1.0" encoding="utf-8"?>
<sst xmlns="http://schemas.openxmlformats.org/spreadsheetml/2006/main" count="160" uniqueCount="39">
  <si>
    <t>Comprimento da Linha de Teste(mm)=</t>
  </si>
  <si>
    <r>
      <t>N</t>
    </r>
    <r>
      <rPr>
        <u/>
        <vertAlign val="superscript"/>
        <sz val="10"/>
        <rFont val="Times New Roman"/>
        <family val="1"/>
      </rPr>
      <t>o</t>
    </r>
    <r>
      <rPr>
        <sz val="10"/>
        <rFont val="Times New Roman"/>
      </rPr>
      <t xml:space="preserve"> de aplicações da linha de teste     =</t>
    </r>
  </si>
  <si>
    <t>ì</t>
  </si>
  <si>
    <r>
      <t>P</t>
    </r>
    <r>
      <rPr>
        <sz val="10"/>
        <rFont val="Symbol"/>
        <family val="1"/>
      </rPr>
      <t>aa</t>
    </r>
  </si>
  <si>
    <r>
      <t>P</t>
    </r>
    <r>
      <rPr>
        <sz val="10"/>
        <rFont val="Symbol"/>
        <family val="1"/>
      </rPr>
      <t>ab</t>
    </r>
  </si>
  <si>
    <r>
      <t>N</t>
    </r>
    <r>
      <rPr>
        <sz val="10"/>
        <rFont val="Symbol"/>
        <family val="1"/>
      </rPr>
      <t>a</t>
    </r>
  </si>
  <si>
    <t>Fração volumétrica                                =</t>
  </si>
  <si>
    <t>Escala                              =</t>
  </si>
  <si>
    <r>
      <t>28.4mm:0.2</t>
    </r>
    <r>
      <rPr>
        <sz val="10"/>
        <rFont val="Symbol"/>
        <family val="1"/>
      </rPr>
      <t>m</t>
    </r>
    <r>
      <rPr>
        <sz val="10"/>
        <rFont val="Times New Roman"/>
      </rPr>
      <t>m</t>
    </r>
  </si>
  <si>
    <t>Lα (nm)</t>
  </si>
  <si>
    <t>t(nm)</t>
  </si>
  <si>
    <t>Frame1</t>
  </si>
  <si>
    <t>Frame2</t>
  </si>
  <si>
    <t>Frame3</t>
  </si>
  <si>
    <t>Frame4</t>
  </si>
  <si>
    <t>Frame8</t>
  </si>
  <si>
    <t>Frame9</t>
  </si>
  <si>
    <t>Frame10</t>
  </si>
  <si>
    <t>Frame12</t>
  </si>
  <si>
    <t>Frame13</t>
  </si>
  <si>
    <t>Frame15</t>
  </si>
  <si>
    <t>Frame16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</si>
  <si>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</si>
  <si>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</si>
  <si>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</si>
  <si>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</si>
  <si>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</si>
  <si>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</si>
  <si>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</si>
  <si>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</si>
  <si>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</si>
  <si>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</si>
  <si>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</si>
  <si>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</si>
  <si>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</si>
  <si>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</si>
  <si>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Frame7</t>
  </si>
  <si>
    <t>Bin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</si>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</sst>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sz val="10"/>
      <name val="Times New Roman"/>
    </font>
    <font>
      <u/>
      <vertAlign val="superscript"/>
      <sz val="10"/>
      <name val="Times New Roman"/>
      <family val="1"/>
    </font>
    <font>
      <sz val="10"/>
      <name val="Symbol"/>
      <family val="1"/>
    </font>
    <font>
      <sz val="12"/>
      <name val="Times New Roman"/>
    </font>
    <font>
      <sz val="12"/>
      <name val="Calibri"/>
      <scheme val="minor"/>
    </font>
    <font>
      <i/>
      <sz val="14"/>
      <name val="Times New Roman"/>
    </font>
    <font>
      <sz val="14"/>
      <name val="Times New Roman"/>
    </font>
    <font>
      <sz val="14"/>
      <color rgb="FF0432FF"/>
      <name val="Times New Roman"/>
    </font>
    <font>
      <i/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0" fontId="0" fillId="0" borderId="0" xfId="0" applyNumberForma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0" fontId="5" fillId="0" borderId="0" xfId="0" applyFont="1"/>
    <xf numFmtId="0" fontId="4" fillId="3" borderId="0" xfId="0" applyFont="1" applyFill="1"/>
    <xf numFmtId="0" fontId="6" fillId="0" borderId="2" xfId="0" applyFont="1" applyFill="1" applyBorder="1" applyAlignment="1">
      <alignment horizontal="centerContinuous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8" fillId="0" borderId="0" xfId="0" applyFont="1" applyFill="1" applyBorder="1" applyAlignme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9" fillId="0" borderId="2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250°C/11h</a:t>
            </a:r>
          </a:p>
        </c:rich>
      </c:tx>
      <c:layout>
        <c:manualLayout>
          <c:xMode val="edge"/>
          <c:yMode val="edge"/>
          <c:x val="0.46015399733801"/>
          <c:y val="0.08474576271186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Frame1!$R$35:$R$43</c:f>
              <c:numCache>
                <c:formatCode>General</c:formatCode>
                <c:ptCount val="9"/>
                <c:pt idx="0">
                  <c:v>40.0</c:v>
                </c:pt>
                <c:pt idx="1">
                  <c:v>45.0</c:v>
                </c:pt>
                <c:pt idx="2">
                  <c:v>50.0</c:v>
                </c:pt>
                <c:pt idx="3">
                  <c:v>55.0</c:v>
                </c:pt>
                <c:pt idx="4">
                  <c:v>60.0</c:v>
                </c:pt>
                <c:pt idx="5">
                  <c:v>65.0</c:v>
                </c:pt>
                <c:pt idx="6">
                  <c:v>70.0</c:v>
                </c:pt>
                <c:pt idx="7">
                  <c:v>75.0</c:v>
                </c:pt>
                <c:pt idx="8">
                  <c:v>80.0</c:v>
                </c:pt>
              </c:numCache>
            </c:numRef>
          </c:cat>
          <c:val>
            <c:numRef>
              <c:f>Frame1!$T$35:$T$43</c:f>
              <c:numCache>
                <c:formatCode>0.00</c:formatCode>
                <c:ptCount val="9"/>
                <c:pt idx="0">
                  <c:v>1.851851851851852</c:v>
                </c:pt>
                <c:pt idx="1">
                  <c:v>14.81481481481481</c:v>
                </c:pt>
                <c:pt idx="2">
                  <c:v>18.51851851851852</c:v>
                </c:pt>
                <c:pt idx="3">
                  <c:v>16.66666666666667</c:v>
                </c:pt>
                <c:pt idx="4">
                  <c:v>16.66666666666667</c:v>
                </c:pt>
                <c:pt idx="5">
                  <c:v>9.25925925925926</c:v>
                </c:pt>
                <c:pt idx="6">
                  <c:v>16.66666666666667</c:v>
                </c:pt>
                <c:pt idx="7">
                  <c:v>3.703703703703704</c:v>
                </c:pt>
                <c:pt idx="8">
                  <c:v>1.851851851851852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8692352"/>
        <c:axId val="-2098427056"/>
      </c:barChart>
      <c:catAx>
        <c:axId val="-2098692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thickness</a:t>
                </a:r>
                <a:r>
                  <a:rPr lang="en-US" sz="1800" baseline="0"/>
                  <a:t> (nm)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427056"/>
        <c:crosses val="autoZero"/>
        <c:auto val="1"/>
        <c:lblAlgn val="ctr"/>
        <c:lblOffset val="100"/>
        <c:tickMarkSkip val="1"/>
        <c:noMultiLvlLbl val="0"/>
      </c:catAx>
      <c:valAx>
        <c:axId val="-2098427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Frequency (%)</a:t>
                </a:r>
              </a:p>
            </c:rich>
          </c:tx>
          <c:layout>
            <c:manualLayout>
              <c:xMode val="edge"/>
              <c:yMode val="edge"/>
              <c:x val="0.0126382306477093"/>
              <c:y val="0.386497063926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69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17</xdr:row>
      <xdr:rowOff>0</xdr:rowOff>
    </xdr:from>
    <xdr:to>
      <xdr:col>32</xdr:col>
      <xdr:colOff>76200</xdr:colOff>
      <xdr:row>46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workbookViewId="0">
      <selection activeCell="T35" sqref="T35:T43"/>
    </sheetView>
  </sheetViews>
  <sheetFormatPr baseColWidth="10" defaultColWidth="11.3984375" defaultRowHeight="16" x14ac:dyDescent="0.2"/>
  <cols>
    <col min="1" max="3" width="12" style="1" customWidth="1"/>
    <col min="4" max="4" width="11.3984375" style="1" customWidth="1"/>
    <col min="13" max="18" width="24.59765625" style="4" customWidth="1"/>
  </cols>
  <sheetData>
    <row r="1" spans="1:18" x14ac:dyDescent="0.2">
      <c r="E1" s="2" t="s">
        <v>0</v>
      </c>
      <c r="H1">
        <v>100</v>
      </c>
    </row>
    <row r="2" spans="1:18" x14ac:dyDescent="0.2">
      <c r="E2" s="2" t="s">
        <v>1</v>
      </c>
      <c r="H2">
        <v>50</v>
      </c>
    </row>
    <row r="3" spans="1:18" x14ac:dyDescent="0.2">
      <c r="E3" s="2"/>
    </row>
    <row r="4" spans="1:18" ht="17" thickBot="1" x14ac:dyDescent="0.25">
      <c r="A4"/>
      <c r="B4"/>
      <c r="C4"/>
      <c r="E4" s="2"/>
      <c r="Q4"/>
      <c r="R4"/>
    </row>
    <row r="5" spans="1:18" ht="18" x14ac:dyDescent="0.2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  <c r="M5" s="4" t="s">
        <v>11</v>
      </c>
      <c r="O5" s="6">
        <v>60.350522358237448</v>
      </c>
      <c r="Q5" s="9" t="s">
        <v>22</v>
      </c>
      <c r="R5" s="9"/>
    </row>
    <row r="6" spans="1:18" ht="18" x14ac:dyDescent="0.2">
      <c r="A6"/>
      <c r="B6"/>
      <c r="C6"/>
      <c r="E6" t="s">
        <v>6</v>
      </c>
      <c r="H6">
        <v>0.74</v>
      </c>
      <c r="O6" s="6">
        <v>60.350522358237448</v>
      </c>
      <c r="Q6" s="10"/>
      <c r="R6" s="10"/>
    </row>
    <row r="7" spans="1:18" ht="18" x14ac:dyDescent="0.2">
      <c r="A7"/>
      <c r="B7"/>
      <c r="C7"/>
      <c r="O7" s="6">
        <v>66.385574594061183</v>
      </c>
      <c r="Q7" s="12" t="s">
        <v>23</v>
      </c>
      <c r="R7" s="12">
        <v>54.456881164703141</v>
      </c>
    </row>
    <row r="8" spans="1:18" ht="18" x14ac:dyDescent="0.2">
      <c r="A8"/>
      <c r="B8"/>
      <c r="C8"/>
      <c r="O8" s="6">
        <v>66.385574594061183</v>
      </c>
      <c r="Q8" s="12" t="s">
        <v>24</v>
      </c>
      <c r="R8" s="12">
        <v>1.3229467012574245</v>
      </c>
    </row>
    <row r="9" spans="1:18" ht="18" x14ac:dyDescent="0.2">
      <c r="A9"/>
      <c r="B9"/>
      <c r="C9"/>
      <c r="O9" s="6">
        <v>66.385574594061183</v>
      </c>
      <c r="Q9" s="10" t="s">
        <v>25</v>
      </c>
      <c r="R9" s="10">
        <v>51.065826610816302</v>
      </c>
    </row>
    <row r="10" spans="1:18" ht="18" x14ac:dyDescent="0.2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  <c r="O10" s="6">
        <v>73.761749548956871</v>
      </c>
      <c r="Q10" s="10" t="s">
        <v>26</v>
      </c>
      <c r="R10" s="10">
        <v>47.418267567186561</v>
      </c>
    </row>
    <row r="11" spans="1:18" ht="18" x14ac:dyDescent="0.2">
      <c r="A11" s="1">
        <v>1</v>
      </c>
      <c r="B11" s="1">
        <v>0</v>
      </c>
      <c r="C11" s="1">
        <v>11</v>
      </c>
      <c r="D11" s="1">
        <f>(2*B11+C11)/2</f>
        <v>5.5</v>
      </c>
      <c r="F11">
        <f>$H$6*100*$I$5/D11</f>
        <v>94.750320102432795</v>
      </c>
      <c r="H11">
        <f>2*F11/3.14</f>
        <v>60.350522358237448</v>
      </c>
      <c r="M11" s="4" t="s">
        <v>12</v>
      </c>
      <c r="O11" s="7">
        <v>55.321312161717657</v>
      </c>
      <c r="Q11" s="10" t="s">
        <v>27</v>
      </c>
      <c r="R11" s="10">
        <v>9.7216331249367087</v>
      </c>
    </row>
    <row r="12" spans="1:18" ht="18" x14ac:dyDescent="0.2">
      <c r="A12" s="1">
        <v>2</v>
      </c>
      <c r="C12" s="1">
        <v>11</v>
      </c>
      <c r="D12" s="1">
        <f t="shared" ref="D12:D19" si="0">(2*B12+C12)/2</f>
        <v>5.5</v>
      </c>
      <c r="F12">
        <f t="shared" ref="F12:F16" si="1">$H$6*100*$I$5/D12</f>
        <v>94.750320102432795</v>
      </c>
      <c r="H12">
        <f t="shared" ref="H12:H16" si="2">2*F12/3.14</f>
        <v>60.350522358237448</v>
      </c>
      <c r="O12" s="7">
        <v>47.418267567186561</v>
      </c>
      <c r="Q12" s="10" t="s">
        <v>28</v>
      </c>
      <c r="R12" s="10">
        <v>94.510150615866664</v>
      </c>
    </row>
    <row r="13" spans="1:18" ht="18" x14ac:dyDescent="0.2">
      <c r="A13" s="1">
        <v>3</v>
      </c>
      <c r="C13" s="1">
        <v>10</v>
      </c>
      <c r="D13" s="1">
        <f t="shared" si="0"/>
        <v>5</v>
      </c>
      <c r="F13">
        <f t="shared" si="1"/>
        <v>104.22535211267606</v>
      </c>
      <c r="H13">
        <f t="shared" si="2"/>
        <v>66.385574594061183</v>
      </c>
      <c r="O13" s="7">
        <v>41.490984121288243</v>
      </c>
      <c r="Q13" s="10" t="s">
        <v>29</v>
      </c>
      <c r="R13" s="10">
        <v>9.6400775926244631E-2</v>
      </c>
    </row>
    <row r="14" spans="1:18" ht="18" x14ac:dyDescent="0.2">
      <c r="A14" s="1">
        <v>4</v>
      </c>
      <c r="C14" s="1">
        <v>10</v>
      </c>
      <c r="D14" s="1">
        <f t="shared" si="0"/>
        <v>5</v>
      </c>
      <c r="F14">
        <f t="shared" si="1"/>
        <v>104.22535211267606</v>
      </c>
      <c r="H14">
        <f t="shared" si="2"/>
        <v>66.385574594061183</v>
      </c>
      <c r="O14" s="7">
        <v>51.065826610816302</v>
      </c>
      <c r="P14"/>
      <c r="Q14" s="10" t="s">
        <v>30</v>
      </c>
      <c r="R14" s="10">
        <v>0.68940516428446696</v>
      </c>
    </row>
    <row r="15" spans="1:18" ht="18" x14ac:dyDescent="0.2">
      <c r="A15" s="1">
        <v>5</v>
      </c>
      <c r="C15" s="1">
        <v>10</v>
      </c>
      <c r="D15" s="1">
        <f t="shared" si="0"/>
        <v>5</v>
      </c>
      <c r="F15">
        <f t="shared" si="1"/>
        <v>104.22535211267606</v>
      </c>
      <c r="H15">
        <f t="shared" si="2"/>
        <v>66.385574594061183</v>
      </c>
      <c r="O15" s="7">
        <v>47.418267567186561</v>
      </c>
      <c r="P15"/>
      <c r="Q15" s="10" t="s">
        <v>31</v>
      </c>
      <c r="R15" s="10">
        <v>43.931630246069908</v>
      </c>
    </row>
    <row r="16" spans="1:18" ht="18" x14ac:dyDescent="0.2">
      <c r="A16" s="1">
        <v>6</v>
      </c>
      <c r="C16" s="1">
        <v>9</v>
      </c>
      <c r="D16" s="1">
        <f t="shared" si="0"/>
        <v>4.5</v>
      </c>
      <c r="F16">
        <f t="shared" si="1"/>
        <v>115.8059467918623</v>
      </c>
      <c r="H16">
        <f t="shared" si="2"/>
        <v>73.761749548956871</v>
      </c>
      <c r="O16" s="7">
        <v>41.490984121288243</v>
      </c>
      <c r="P16"/>
      <c r="Q16" s="10" t="s">
        <v>32</v>
      </c>
      <c r="R16" s="10">
        <v>39.050337996506578</v>
      </c>
    </row>
    <row r="17" spans="1:18" ht="18" x14ac:dyDescent="0.2">
      <c r="A17" s="1">
        <v>7</v>
      </c>
      <c r="D17" s="1">
        <f t="shared" si="0"/>
        <v>0</v>
      </c>
      <c r="M17" s="4" t="s">
        <v>13</v>
      </c>
      <c r="O17" s="6">
        <v>44.257049729374124</v>
      </c>
      <c r="P17"/>
      <c r="Q17" s="10" t="s">
        <v>33</v>
      </c>
      <c r="R17" s="10">
        <v>82.981968242576485</v>
      </c>
    </row>
    <row r="18" spans="1:18" ht="18" x14ac:dyDescent="0.2">
      <c r="A18" s="1">
        <v>8</v>
      </c>
      <c r="D18" s="1">
        <f t="shared" si="0"/>
        <v>0</v>
      </c>
      <c r="O18" s="6">
        <v>47.418267567186561</v>
      </c>
      <c r="P18"/>
      <c r="Q18" s="10" t="s">
        <v>34</v>
      </c>
      <c r="R18" s="10">
        <v>2940.6715828939696</v>
      </c>
    </row>
    <row r="19" spans="1:18" ht="19" thickBot="1" x14ac:dyDescent="0.25">
      <c r="A19" s="1">
        <v>9</v>
      </c>
      <c r="D19" s="1">
        <f t="shared" si="0"/>
        <v>0</v>
      </c>
      <c r="O19" s="6">
        <v>47.418267567186561</v>
      </c>
      <c r="P19"/>
      <c r="Q19" s="11" t="s">
        <v>35</v>
      </c>
      <c r="R19" s="11">
        <v>54</v>
      </c>
    </row>
    <row r="20" spans="1:18" x14ac:dyDescent="0.2">
      <c r="O20" s="6">
        <v>55.321312161717657</v>
      </c>
      <c r="P20"/>
      <c r="Q20"/>
      <c r="R20"/>
    </row>
    <row r="21" spans="1:18" x14ac:dyDescent="0.2">
      <c r="M21" s="4" t="s">
        <v>14</v>
      </c>
      <c r="O21" s="7">
        <v>51.065826610816302</v>
      </c>
      <c r="P21"/>
      <c r="Q21"/>
      <c r="R21"/>
    </row>
    <row r="22" spans="1:18" x14ac:dyDescent="0.2">
      <c r="O22" s="7">
        <v>60.350522358237448</v>
      </c>
      <c r="Q22" s="4">
        <v>40</v>
      </c>
      <c r="R22"/>
    </row>
    <row r="23" spans="1:18" x14ac:dyDescent="0.2">
      <c r="O23" s="7">
        <v>55.321312161717657</v>
      </c>
      <c r="Q23" s="4">
        <v>45</v>
      </c>
      <c r="R23"/>
    </row>
    <row r="24" spans="1:18" x14ac:dyDescent="0.2">
      <c r="O24" s="7">
        <v>44.257049729374124</v>
      </c>
      <c r="Q24" s="4">
        <v>50</v>
      </c>
      <c r="R24"/>
    </row>
    <row r="25" spans="1:18" x14ac:dyDescent="0.2">
      <c r="M25" s="4" t="s">
        <v>36</v>
      </c>
      <c r="O25" s="5">
        <v>47.418267567186561</v>
      </c>
      <c r="Q25" s="4">
        <v>55</v>
      </c>
      <c r="R25"/>
    </row>
    <row r="26" spans="1:18" x14ac:dyDescent="0.2">
      <c r="O26" s="5">
        <v>55.321312161717657</v>
      </c>
      <c r="Q26" s="4">
        <v>60</v>
      </c>
      <c r="R26"/>
    </row>
    <row r="27" spans="1:18" x14ac:dyDescent="0.2">
      <c r="O27" s="5">
        <v>55.321312161717657</v>
      </c>
      <c r="Q27" s="4">
        <v>65</v>
      </c>
      <c r="R27"/>
    </row>
    <row r="28" spans="1:18" x14ac:dyDescent="0.2">
      <c r="O28" s="5">
        <v>55.321312161717657</v>
      </c>
      <c r="Q28" s="4">
        <v>70</v>
      </c>
      <c r="R28"/>
    </row>
    <row r="29" spans="1:18" x14ac:dyDescent="0.2">
      <c r="M29" s="4" t="s">
        <v>15</v>
      </c>
      <c r="O29" s="4">
        <v>73.761749548956871</v>
      </c>
      <c r="Q29" s="4">
        <v>75</v>
      </c>
      <c r="R29"/>
    </row>
    <row r="30" spans="1:18" x14ac:dyDescent="0.2">
      <c r="O30" s="4">
        <v>66.385574594061183</v>
      </c>
      <c r="Q30" s="4">
        <v>80</v>
      </c>
      <c r="R30"/>
    </row>
    <row r="31" spans="1:18" x14ac:dyDescent="0.2">
      <c r="M31" s="4" t="s">
        <v>16</v>
      </c>
      <c r="O31" s="5">
        <v>82.981968242576485</v>
      </c>
      <c r="R31"/>
    </row>
    <row r="32" spans="1:18" x14ac:dyDescent="0.2">
      <c r="O32" s="5">
        <v>66.385574594061183</v>
      </c>
      <c r="R32"/>
    </row>
    <row r="33" spans="13:20" ht="17" thickBot="1" x14ac:dyDescent="0.25">
      <c r="O33" s="5">
        <v>66.385574594061183</v>
      </c>
      <c r="R33"/>
    </row>
    <row r="34" spans="13:20" x14ac:dyDescent="0.2">
      <c r="O34" s="5">
        <v>66.385574594061183</v>
      </c>
      <c r="R34" s="16" t="s">
        <v>37</v>
      </c>
      <c r="S34" s="16" t="s">
        <v>38</v>
      </c>
    </row>
    <row r="35" spans="13:20" x14ac:dyDescent="0.2">
      <c r="M35" s="4" t="s">
        <v>17</v>
      </c>
      <c r="O35" s="4">
        <v>47.418267567186561</v>
      </c>
      <c r="R35" s="13">
        <v>40</v>
      </c>
      <c r="S35" s="14">
        <v>1</v>
      </c>
      <c r="T35" s="17">
        <f>S35*100/54</f>
        <v>1.8518518518518519</v>
      </c>
    </row>
    <row r="36" spans="13:20" x14ac:dyDescent="0.2">
      <c r="O36" s="4">
        <v>51.065826610816302</v>
      </c>
      <c r="R36" s="13">
        <v>45</v>
      </c>
      <c r="S36" s="14">
        <v>8</v>
      </c>
      <c r="T36" s="17">
        <f t="shared" ref="T36:T43" si="3">S36*100/54</f>
        <v>14.814814814814815</v>
      </c>
    </row>
    <row r="37" spans="13:20" x14ac:dyDescent="0.2">
      <c r="O37" s="4">
        <v>51.065826610816302</v>
      </c>
      <c r="R37" s="13">
        <v>50</v>
      </c>
      <c r="S37" s="14">
        <v>10</v>
      </c>
      <c r="T37" s="17">
        <f t="shared" si="3"/>
        <v>18.518518518518519</v>
      </c>
    </row>
    <row r="38" spans="13:20" x14ac:dyDescent="0.2">
      <c r="O38" s="4">
        <v>41.490984121288243</v>
      </c>
      <c r="R38" s="13">
        <v>55</v>
      </c>
      <c r="S38" s="14">
        <v>9</v>
      </c>
      <c r="T38" s="17">
        <f t="shared" si="3"/>
        <v>16.666666666666668</v>
      </c>
    </row>
    <row r="39" spans="13:20" x14ac:dyDescent="0.2">
      <c r="M39" s="4" t="s">
        <v>18</v>
      </c>
      <c r="O39" s="5">
        <v>47.418267567186561</v>
      </c>
      <c r="R39" s="13">
        <v>60</v>
      </c>
      <c r="S39" s="14">
        <v>9</v>
      </c>
      <c r="T39" s="17">
        <f t="shared" si="3"/>
        <v>16.666666666666668</v>
      </c>
    </row>
    <row r="40" spans="13:20" x14ac:dyDescent="0.2">
      <c r="O40" s="5">
        <v>44.257049729374124</v>
      </c>
      <c r="R40" s="13">
        <v>65</v>
      </c>
      <c r="S40" s="14">
        <v>5</v>
      </c>
      <c r="T40" s="17">
        <f t="shared" si="3"/>
        <v>9.2592592592592595</v>
      </c>
    </row>
    <row r="41" spans="13:20" x14ac:dyDescent="0.2">
      <c r="O41" s="5">
        <v>47.418267567186561</v>
      </c>
      <c r="R41" s="13">
        <v>70</v>
      </c>
      <c r="S41" s="14">
        <v>9</v>
      </c>
      <c r="T41" s="17">
        <f t="shared" si="3"/>
        <v>16.666666666666668</v>
      </c>
    </row>
    <row r="42" spans="13:20" x14ac:dyDescent="0.2">
      <c r="O42" s="5">
        <v>51.065826610816302</v>
      </c>
      <c r="R42" s="13">
        <v>75</v>
      </c>
      <c r="S42" s="14">
        <v>2</v>
      </c>
      <c r="T42" s="17">
        <f t="shared" si="3"/>
        <v>3.7037037037037037</v>
      </c>
    </row>
    <row r="43" spans="13:20" x14ac:dyDescent="0.2">
      <c r="M43" s="4" t="s">
        <v>19</v>
      </c>
      <c r="O43" s="4">
        <v>51.065826610816302</v>
      </c>
      <c r="R43" s="13">
        <v>80</v>
      </c>
      <c r="S43" s="14">
        <v>1</v>
      </c>
      <c r="T43" s="17">
        <f t="shared" si="3"/>
        <v>1.8518518518518519</v>
      </c>
    </row>
    <row r="44" spans="13:20" ht="17" thickBot="1" x14ac:dyDescent="0.25">
      <c r="O44" s="4">
        <v>39.050337996506578</v>
      </c>
      <c r="R44" s="15"/>
      <c r="S44" s="15"/>
    </row>
    <row r="45" spans="13:20" x14ac:dyDescent="0.2">
      <c r="O45" s="4">
        <v>41.490984121288243</v>
      </c>
      <c r="R45"/>
    </row>
    <row r="46" spans="13:20" x14ac:dyDescent="0.2">
      <c r="O46" s="4">
        <v>51.065826610816302</v>
      </c>
      <c r="R46"/>
    </row>
    <row r="47" spans="13:20" x14ac:dyDescent="0.2">
      <c r="O47" s="4">
        <v>47.418267567186561</v>
      </c>
      <c r="R47"/>
    </row>
    <row r="48" spans="13:20" x14ac:dyDescent="0.2">
      <c r="O48" s="4">
        <v>41.490984121288243</v>
      </c>
      <c r="R48"/>
    </row>
    <row r="49" spans="13:18" x14ac:dyDescent="0.2">
      <c r="M49" s="4" t="s">
        <v>20</v>
      </c>
      <c r="O49" s="5">
        <v>66.385574594061183</v>
      </c>
      <c r="R49"/>
    </row>
    <row r="50" spans="13:18" x14ac:dyDescent="0.2">
      <c r="O50" s="5">
        <v>55.321312161717657</v>
      </c>
      <c r="R50"/>
    </row>
    <row r="51" spans="13:18" x14ac:dyDescent="0.2">
      <c r="O51" s="5">
        <v>55.321312161717657</v>
      </c>
      <c r="R51"/>
    </row>
    <row r="52" spans="13:18" x14ac:dyDescent="0.2">
      <c r="O52" s="5">
        <v>66.385574594061183</v>
      </c>
      <c r="R52"/>
    </row>
    <row r="53" spans="13:18" x14ac:dyDescent="0.2">
      <c r="M53" s="4" t="s">
        <v>21</v>
      </c>
      <c r="O53" s="8">
        <v>47.418267567186561</v>
      </c>
      <c r="R53"/>
    </row>
    <row r="54" spans="13:18" x14ac:dyDescent="0.2">
      <c r="O54" s="8">
        <v>51.065826610816302</v>
      </c>
      <c r="R54"/>
    </row>
    <row r="55" spans="13:18" x14ac:dyDescent="0.2">
      <c r="O55" s="8">
        <v>60.350522358237448</v>
      </c>
      <c r="R55"/>
    </row>
    <row r="56" spans="13:18" x14ac:dyDescent="0.2">
      <c r="O56" s="8">
        <v>51.065826610816302</v>
      </c>
      <c r="R56"/>
    </row>
    <row r="57" spans="13:18" x14ac:dyDescent="0.2">
      <c r="O57" s="8">
        <v>55.321312161717657</v>
      </c>
      <c r="R57"/>
    </row>
    <row r="58" spans="13:18" x14ac:dyDescent="0.2">
      <c r="O58" s="8">
        <v>60.350522358237448</v>
      </c>
      <c r="R58"/>
    </row>
    <row r="59" spans="13:18" x14ac:dyDescent="0.2">
      <c r="R59"/>
    </row>
    <row r="60" spans="13:18" x14ac:dyDescent="0.2">
      <c r="R60"/>
    </row>
    <row r="61" spans="13:18" x14ac:dyDescent="0.2">
      <c r="R61"/>
    </row>
    <row r="62" spans="13:18" x14ac:dyDescent="0.2">
      <c r="R62"/>
    </row>
    <row r="63" spans="13:18" x14ac:dyDescent="0.2">
      <c r="R63"/>
    </row>
    <row r="64" spans="13:18" x14ac:dyDescent="0.2">
      <c r="R64"/>
    </row>
  </sheetData>
  <sortState ref="R35:R43">
    <sortCondition ref="R35"/>
  </sortState>
  <phoneticPr fontId="0" type="noConversion"/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6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13</v>
      </c>
      <c r="D11" s="1">
        <f>(2*B11+C11)/2</f>
        <v>6.5</v>
      </c>
      <c r="F11">
        <f>$H$6*100*$I$5/D11</f>
        <v>80.173347778981594</v>
      </c>
      <c r="H11">
        <f>2*F11/3.14</f>
        <v>51.065826610816302</v>
      </c>
    </row>
    <row r="12" spans="1:9" x14ac:dyDescent="0.15">
      <c r="A12" s="1">
        <v>2</v>
      </c>
      <c r="C12" s="1">
        <v>17</v>
      </c>
      <c r="D12" s="1">
        <f t="shared" ref="D12:D19" si="0">(2*B12+C12)/2</f>
        <v>8.5</v>
      </c>
      <c r="F12">
        <f t="shared" ref="F12:F16" si="1">$H$6*100*$I$5/D12</f>
        <v>61.309030654515333</v>
      </c>
      <c r="H12">
        <f t="shared" ref="H12:H16" si="2">2*F12/3.14</f>
        <v>39.050337996506578</v>
      </c>
    </row>
    <row r="13" spans="1:9" x14ac:dyDescent="0.15">
      <c r="A13" s="1">
        <v>3</v>
      </c>
      <c r="C13" s="1">
        <v>16</v>
      </c>
      <c r="D13" s="1">
        <f t="shared" si="0"/>
        <v>8</v>
      </c>
      <c r="F13">
        <f t="shared" si="1"/>
        <v>65.140845070422543</v>
      </c>
      <c r="H13">
        <f t="shared" si="2"/>
        <v>41.490984121288243</v>
      </c>
    </row>
    <row r="14" spans="1:9" x14ac:dyDescent="0.15">
      <c r="A14" s="1">
        <v>4</v>
      </c>
      <c r="C14" s="1">
        <v>13</v>
      </c>
      <c r="D14" s="1">
        <f t="shared" si="0"/>
        <v>6.5</v>
      </c>
      <c r="F14">
        <f t="shared" si="1"/>
        <v>80.173347778981594</v>
      </c>
      <c r="H14">
        <f t="shared" si="2"/>
        <v>51.065826610816302</v>
      </c>
    </row>
    <row r="15" spans="1:9" x14ac:dyDescent="0.15">
      <c r="A15" s="1">
        <v>5</v>
      </c>
      <c r="C15" s="1">
        <v>14</v>
      </c>
      <c r="D15" s="1">
        <f t="shared" si="0"/>
        <v>7</v>
      </c>
      <c r="F15">
        <f t="shared" si="1"/>
        <v>74.446680080482906</v>
      </c>
      <c r="H15">
        <f t="shared" si="2"/>
        <v>47.418267567186561</v>
      </c>
    </row>
    <row r="16" spans="1:9" x14ac:dyDescent="0.15">
      <c r="A16" s="1">
        <v>6</v>
      </c>
      <c r="C16" s="1">
        <v>16</v>
      </c>
      <c r="D16" s="1">
        <f t="shared" si="0"/>
        <v>8</v>
      </c>
      <c r="F16">
        <f t="shared" si="1"/>
        <v>65.140845070422543</v>
      </c>
      <c r="H16">
        <f t="shared" si="2"/>
        <v>41.490984121288243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>$H$6*100*$I$5/D11</f>
        <v>104.22535211267606</v>
      </c>
      <c r="H11">
        <f>2*F11/3.14</f>
        <v>66.385574594061183</v>
      </c>
    </row>
    <row r="12" spans="1:9" x14ac:dyDescent="0.15">
      <c r="A12" s="1">
        <v>2</v>
      </c>
      <c r="C12" s="1">
        <v>12</v>
      </c>
      <c r="D12" s="1">
        <f t="shared" ref="D12:D19" si="0">(2*B12+C12)/2</f>
        <v>6</v>
      </c>
      <c r="F12">
        <f t="shared" ref="F12:F14" si="1">$H$6*100*$I$5/D12</f>
        <v>86.854460093896719</v>
      </c>
      <c r="H12">
        <f t="shared" ref="H12:H14" si="2">2*F12/3.14</f>
        <v>55.321312161717657</v>
      </c>
    </row>
    <row r="13" spans="1:9" x14ac:dyDescent="0.15">
      <c r="A13" s="1">
        <v>3</v>
      </c>
      <c r="C13" s="1">
        <v>12</v>
      </c>
      <c r="D13" s="1">
        <f t="shared" si="0"/>
        <v>6</v>
      </c>
      <c r="F13">
        <f t="shared" si="1"/>
        <v>86.854460093896719</v>
      </c>
      <c r="H13">
        <f t="shared" si="2"/>
        <v>55.321312161717657</v>
      </c>
    </row>
    <row r="14" spans="1:9" x14ac:dyDescent="0.15">
      <c r="A14" s="1">
        <v>4</v>
      </c>
      <c r="C14" s="1">
        <v>10</v>
      </c>
      <c r="D14" s="1">
        <f t="shared" si="0"/>
        <v>5</v>
      </c>
      <c r="F14">
        <f t="shared" si="1"/>
        <v>104.22535211267606</v>
      </c>
      <c r="H14">
        <f t="shared" si="2"/>
        <v>66.385574594061183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6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74.446680080482906</v>
      </c>
      <c r="H11">
        <f>2*F11/3.14</f>
        <v>47.418267567186561</v>
      </c>
    </row>
    <row r="12" spans="1:9" x14ac:dyDescent="0.15">
      <c r="A12" s="1">
        <v>2</v>
      </c>
      <c r="C12" s="1">
        <v>13</v>
      </c>
      <c r="D12" s="1">
        <f t="shared" ref="D12:D19" si="0">(2*B12+C12)/2</f>
        <v>6.5</v>
      </c>
      <c r="F12">
        <f t="shared" ref="F12:F16" si="1">$H$6*100*$I$5/D12</f>
        <v>80.173347778981594</v>
      </c>
      <c r="H12">
        <f t="shared" ref="H12:H16" si="2">2*F12/3.14</f>
        <v>51.065826610816302</v>
      </c>
    </row>
    <row r="13" spans="1:9" x14ac:dyDescent="0.15">
      <c r="A13" s="1">
        <v>3</v>
      </c>
      <c r="C13" s="1">
        <v>11</v>
      </c>
      <c r="D13" s="1">
        <f t="shared" si="0"/>
        <v>5.5</v>
      </c>
      <c r="F13">
        <f t="shared" si="1"/>
        <v>94.750320102432795</v>
      </c>
      <c r="H13">
        <f t="shared" si="2"/>
        <v>60.350522358237448</v>
      </c>
    </row>
    <row r="14" spans="1:9" x14ac:dyDescent="0.15">
      <c r="A14" s="1">
        <v>4</v>
      </c>
      <c r="C14" s="1">
        <v>13</v>
      </c>
      <c r="D14" s="1">
        <f t="shared" si="0"/>
        <v>6.5</v>
      </c>
      <c r="F14">
        <f t="shared" si="1"/>
        <v>80.173347778981594</v>
      </c>
      <c r="H14">
        <f t="shared" si="2"/>
        <v>51.065826610816302</v>
      </c>
    </row>
    <row r="15" spans="1:9" x14ac:dyDescent="0.15">
      <c r="A15" s="1">
        <v>5</v>
      </c>
      <c r="C15" s="1">
        <v>12</v>
      </c>
      <c r="D15" s="1">
        <f t="shared" si="0"/>
        <v>6</v>
      </c>
      <c r="F15">
        <f t="shared" si="1"/>
        <v>86.854460093896719</v>
      </c>
      <c r="H15">
        <f t="shared" si="2"/>
        <v>55.321312161717657</v>
      </c>
    </row>
    <row r="16" spans="1:9" x14ac:dyDescent="0.15">
      <c r="A16" s="1">
        <v>6</v>
      </c>
      <c r="C16" s="1">
        <v>11</v>
      </c>
      <c r="D16" s="1">
        <f t="shared" si="0"/>
        <v>5.5</v>
      </c>
      <c r="F16">
        <f t="shared" si="1"/>
        <v>94.750320102432795</v>
      </c>
      <c r="H16">
        <f t="shared" si="2"/>
        <v>60.350522358237448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6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12</v>
      </c>
      <c r="D11" s="1">
        <f>(2*B11+C11)/2</f>
        <v>6</v>
      </c>
      <c r="F11">
        <f>$H$6*100*$I$5/D11</f>
        <v>86.854460093896719</v>
      </c>
      <c r="H11">
        <f>2*F11/3.14</f>
        <v>55.321312161717657</v>
      </c>
    </row>
    <row r="12" spans="1:9" x14ac:dyDescent="0.15">
      <c r="A12" s="1">
        <v>2</v>
      </c>
      <c r="C12" s="1">
        <v>14</v>
      </c>
      <c r="D12" s="1">
        <f t="shared" ref="D12:D19" si="0">(2*B12+C12)/2</f>
        <v>7</v>
      </c>
      <c r="F12">
        <f t="shared" ref="F12:F16" si="1">$H$6*100*$I$5/D12</f>
        <v>74.446680080482906</v>
      </c>
      <c r="H12">
        <f t="shared" ref="H12:H16" si="2">2*F12/3.14</f>
        <v>47.418267567186561</v>
      </c>
    </row>
    <row r="13" spans="1:9" x14ac:dyDescent="0.15">
      <c r="A13" s="1">
        <v>3</v>
      </c>
      <c r="C13" s="1">
        <v>16</v>
      </c>
      <c r="D13" s="1">
        <f t="shared" si="0"/>
        <v>8</v>
      </c>
      <c r="F13">
        <f t="shared" si="1"/>
        <v>65.140845070422543</v>
      </c>
      <c r="H13">
        <f t="shared" si="2"/>
        <v>41.490984121288243</v>
      </c>
    </row>
    <row r="14" spans="1:9" x14ac:dyDescent="0.15">
      <c r="A14" s="1">
        <v>4</v>
      </c>
      <c r="C14" s="1">
        <v>13</v>
      </c>
      <c r="D14" s="1">
        <f t="shared" si="0"/>
        <v>6.5</v>
      </c>
      <c r="F14">
        <f t="shared" si="1"/>
        <v>80.173347778981594</v>
      </c>
      <c r="H14">
        <f t="shared" si="2"/>
        <v>51.065826610816302</v>
      </c>
    </row>
    <row r="15" spans="1:9" x14ac:dyDescent="0.15">
      <c r="A15" s="1">
        <v>5</v>
      </c>
      <c r="C15" s="1">
        <v>14</v>
      </c>
      <c r="D15" s="1">
        <f t="shared" si="0"/>
        <v>7</v>
      </c>
      <c r="F15">
        <f t="shared" si="1"/>
        <v>74.446680080482906</v>
      </c>
      <c r="H15">
        <f t="shared" si="2"/>
        <v>47.418267567186561</v>
      </c>
    </row>
    <row r="16" spans="1:9" x14ac:dyDescent="0.15">
      <c r="A16" s="1">
        <v>6</v>
      </c>
      <c r="C16" s="1">
        <v>16</v>
      </c>
      <c r="D16" s="1">
        <f t="shared" si="0"/>
        <v>8</v>
      </c>
      <c r="F16">
        <f t="shared" si="1"/>
        <v>65.140845070422543</v>
      </c>
      <c r="H16">
        <f t="shared" si="2"/>
        <v>41.490984121288243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15</v>
      </c>
      <c r="D11" s="1">
        <f>(2*B11+C11)/2</f>
        <v>7.5</v>
      </c>
      <c r="F11">
        <f>$H$6*100*$I$5/D11</f>
        <v>69.483568075117375</v>
      </c>
      <c r="H11">
        <f>2*F11/3.14</f>
        <v>44.257049729374124</v>
      </c>
    </row>
    <row r="12" spans="1:9" x14ac:dyDescent="0.15">
      <c r="A12" s="1">
        <v>2</v>
      </c>
      <c r="C12" s="1">
        <v>14</v>
      </c>
      <c r="D12" s="1">
        <f t="shared" ref="D12:D19" si="0">(2*B12+C12)/2</f>
        <v>7</v>
      </c>
      <c r="F12">
        <f t="shared" ref="F12:F14" si="1">$H$6*100*$I$5/D12</f>
        <v>74.446680080482906</v>
      </c>
      <c r="H12">
        <f t="shared" ref="H12:H14" si="2">2*F12/3.14</f>
        <v>47.418267567186561</v>
      </c>
    </row>
    <row r="13" spans="1:9" x14ac:dyDescent="0.15">
      <c r="A13" s="1">
        <v>3</v>
      </c>
      <c r="C13" s="1">
        <v>14</v>
      </c>
      <c r="D13" s="1">
        <f t="shared" si="0"/>
        <v>7</v>
      </c>
      <c r="F13">
        <f t="shared" si="1"/>
        <v>74.446680080482906</v>
      </c>
      <c r="H13">
        <f t="shared" si="2"/>
        <v>47.418267567186561</v>
      </c>
    </row>
    <row r="14" spans="1:9" x14ac:dyDescent="0.15">
      <c r="A14" s="1">
        <v>4</v>
      </c>
      <c r="C14" s="1">
        <v>12</v>
      </c>
      <c r="D14" s="1">
        <f t="shared" si="0"/>
        <v>6</v>
      </c>
      <c r="F14">
        <f t="shared" si="1"/>
        <v>86.854460093896719</v>
      </c>
      <c r="H14">
        <f t="shared" si="2"/>
        <v>55.321312161717657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13</v>
      </c>
      <c r="D11" s="1">
        <f>(2*B11+C11)/2</f>
        <v>6.5</v>
      </c>
      <c r="F11">
        <f>$H$6*100*$I$5/D11</f>
        <v>80.173347778981594</v>
      </c>
      <c r="H11">
        <f>2*F11/3.14</f>
        <v>51.065826610816302</v>
      </c>
    </row>
    <row r="12" spans="1:9" x14ac:dyDescent="0.15">
      <c r="A12" s="1">
        <v>2</v>
      </c>
      <c r="C12" s="1">
        <v>11</v>
      </c>
      <c r="D12" s="1">
        <f t="shared" ref="D12:D19" si="0">(2*B12+C12)/2</f>
        <v>5.5</v>
      </c>
      <c r="F12">
        <f t="shared" ref="F12:F14" si="1">$H$6*100*$I$5/D12</f>
        <v>94.750320102432795</v>
      </c>
      <c r="H12">
        <f t="shared" ref="H12:H14" si="2">2*F12/3.14</f>
        <v>60.350522358237448</v>
      </c>
    </row>
    <row r="13" spans="1:9" x14ac:dyDescent="0.15">
      <c r="A13" s="1">
        <v>3</v>
      </c>
      <c r="C13" s="1">
        <v>12</v>
      </c>
      <c r="D13" s="1">
        <f t="shared" si="0"/>
        <v>6</v>
      </c>
      <c r="F13">
        <f t="shared" si="1"/>
        <v>86.854460093896719</v>
      </c>
      <c r="H13">
        <f t="shared" si="2"/>
        <v>55.321312161717657</v>
      </c>
    </row>
    <row r="14" spans="1:9" x14ac:dyDescent="0.15">
      <c r="A14" s="1">
        <v>4</v>
      </c>
      <c r="C14" s="1">
        <v>15</v>
      </c>
      <c r="D14" s="1">
        <f t="shared" si="0"/>
        <v>7.5</v>
      </c>
      <c r="F14">
        <f t="shared" si="1"/>
        <v>69.483568075117375</v>
      </c>
      <c r="H14">
        <f t="shared" si="2"/>
        <v>44.257049729374124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74.446680080482906</v>
      </c>
      <c r="H11">
        <f>2*F11/3.14</f>
        <v>47.418267567186561</v>
      </c>
    </row>
    <row r="12" spans="1:9" x14ac:dyDescent="0.15">
      <c r="A12" s="1">
        <v>2</v>
      </c>
      <c r="C12" s="1">
        <v>12</v>
      </c>
      <c r="D12" s="1">
        <f t="shared" ref="D12:D19" si="0">(2*B12+C12)/2</f>
        <v>6</v>
      </c>
      <c r="F12">
        <f t="shared" ref="F12:F14" si="1">$H$6*100*$I$5/D12</f>
        <v>86.854460093896719</v>
      </c>
      <c r="H12">
        <f t="shared" ref="H12:H14" si="2">2*F12/3.14</f>
        <v>55.321312161717657</v>
      </c>
    </row>
    <row r="13" spans="1:9" x14ac:dyDescent="0.15">
      <c r="A13" s="1">
        <v>3</v>
      </c>
      <c r="C13" s="1">
        <v>12</v>
      </c>
      <c r="D13" s="1">
        <f t="shared" si="0"/>
        <v>6</v>
      </c>
      <c r="F13">
        <f t="shared" si="1"/>
        <v>86.854460093896719</v>
      </c>
      <c r="H13">
        <f t="shared" si="2"/>
        <v>55.321312161717657</v>
      </c>
    </row>
    <row r="14" spans="1:9" x14ac:dyDescent="0.15">
      <c r="A14" s="1">
        <v>4</v>
      </c>
      <c r="C14" s="1">
        <v>12</v>
      </c>
      <c r="D14" s="1">
        <f t="shared" si="0"/>
        <v>6</v>
      </c>
      <c r="F14">
        <f t="shared" si="1"/>
        <v>86.854460093896719</v>
      </c>
      <c r="H14">
        <f t="shared" si="2"/>
        <v>55.321312161717657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2" sqref="H11:H1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9</v>
      </c>
      <c r="D11" s="1">
        <f>(2*B11+C11)/2</f>
        <v>4.5</v>
      </c>
      <c r="F11">
        <f>$H$6*100*$I$5/D11</f>
        <v>115.8059467918623</v>
      </c>
      <c r="H11">
        <f>2*F11/3.14</f>
        <v>73.761749548956871</v>
      </c>
    </row>
    <row r="12" spans="1:9" x14ac:dyDescent="0.15">
      <c r="A12" s="1">
        <v>2</v>
      </c>
      <c r="C12" s="1">
        <v>10</v>
      </c>
      <c r="D12" s="1">
        <f t="shared" ref="D12:D19" si="0">(2*B12+C12)/2</f>
        <v>5</v>
      </c>
      <c r="F12">
        <f t="shared" ref="F12" si="1">$H$6*100*$I$5/D12</f>
        <v>104.22535211267606</v>
      </c>
      <c r="H12">
        <f t="shared" ref="H12" si="2">2*F12/3.14</f>
        <v>66.385574594061183</v>
      </c>
    </row>
    <row r="13" spans="1:9" x14ac:dyDescent="0.15">
      <c r="A13" s="1">
        <v>3</v>
      </c>
      <c r="D13" s="1">
        <f t="shared" si="0"/>
        <v>0</v>
      </c>
    </row>
    <row r="14" spans="1:9" x14ac:dyDescent="0.15">
      <c r="A14" s="1">
        <v>4</v>
      </c>
      <c r="D14" s="1">
        <f t="shared" si="0"/>
        <v>0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8</v>
      </c>
      <c r="D11" s="1">
        <f>(2*B11+C11)/2</f>
        <v>4</v>
      </c>
      <c r="F11">
        <f>$H$6*100*$I$5/D11</f>
        <v>130.28169014084509</v>
      </c>
      <c r="H11">
        <f>2*F11/3.14</f>
        <v>82.981968242576485</v>
      </c>
    </row>
    <row r="12" spans="1:9" x14ac:dyDescent="0.15">
      <c r="A12" s="1">
        <v>2</v>
      </c>
      <c r="C12" s="1">
        <v>10</v>
      </c>
      <c r="D12" s="1">
        <f t="shared" ref="D12:D19" si="0">(2*B12+C12)/2</f>
        <v>5</v>
      </c>
      <c r="F12">
        <f t="shared" ref="F12:F14" si="1">$H$6*100*$I$5/D12</f>
        <v>104.22535211267606</v>
      </c>
      <c r="H12">
        <f t="shared" ref="H12:H14" si="2">2*F12/3.14</f>
        <v>66.385574594061183</v>
      </c>
    </row>
    <row r="13" spans="1:9" x14ac:dyDescent="0.15">
      <c r="A13" s="1">
        <v>3</v>
      </c>
      <c r="C13" s="1">
        <v>10</v>
      </c>
      <c r="D13" s="1">
        <f t="shared" si="0"/>
        <v>5</v>
      </c>
      <c r="F13">
        <f t="shared" si="1"/>
        <v>104.22535211267606</v>
      </c>
      <c r="H13">
        <f t="shared" si="2"/>
        <v>66.385574594061183</v>
      </c>
    </row>
    <row r="14" spans="1:9" x14ac:dyDescent="0.15">
      <c r="A14" s="1">
        <v>4</v>
      </c>
      <c r="C14" s="1">
        <v>10</v>
      </c>
      <c r="D14" s="1">
        <f t="shared" si="0"/>
        <v>5</v>
      </c>
      <c r="F14">
        <f t="shared" si="1"/>
        <v>104.22535211267606</v>
      </c>
      <c r="H14">
        <f t="shared" si="2"/>
        <v>66.385574594061183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74.446680080482906</v>
      </c>
      <c r="H11">
        <f>2*F11/3.14</f>
        <v>47.418267567186561</v>
      </c>
    </row>
    <row r="12" spans="1:9" x14ac:dyDescent="0.15">
      <c r="A12" s="1">
        <v>2</v>
      </c>
      <c r="C12" s="1">
        <v>13</v>
      </c>
      <c r="D12" s="1">
        <f t="shared" ref="D12:D19" si="0">(2*B12+C12)/2</f>
        <v>6.5</v>
      </c>
      <c r="F12">
        <f t="shared" ref="F12:F14" si="1">$H$6*100*$I$5/D12</f>
        <v>80.173347778981594</v>
      </c>
      <c r="H12">
        <f t="shared" ref="H12:H14" si="2">2*F12/3.14</f>
        <v>51.065826610816302</v>
      </c>
    </row>
    <row r="13" spans="1:9" x14ac:dyDescent="0.15">
      <c r="A13" s="1">
        <v>3</v>
      </c>
      <c r="C13" s="1">
        <v>13</v>
      </c>
      <c r="D13" s="1">
        <f t="shared" si="0"/>
        <v>6.5</v>
      </c>
      <c r="F13">
        <f t="shared" si="1"/>
        <v>80.173347778981594</v>
      </c>
      <c r="H13">
        <f t="shared" si="2"/>
        <v>51.065826610816302</v>
      </c>
    </row>
    <row r="14" spans="1:9" x14ac:dyDescent="0.15">
      <c r="A14" s="1">
        <v>4</v>
      </c>
      <c r="C14" s="1">
        <v>16</v>
      </c>
      <c r="D14" s="1">
        <f t="shared" si="0"/>
        <v>8</v>
      </c>
      <c r="F14">
        <f t="shared" si="1"/>
        <v>65.140845070422543</v>
      </c>
      <c r="H14">
        <f t="shared" si="2"/>
        <v>41.490984121288243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0.74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74.446680080482906</v>
      </c>
      <c r="H11">
        <f>2*F11/3.14</f>
        <v>47.418267567186561</v>
      </c>
    </row>
    <row r="12" spans="1:9" x14ac:dyDescent="0.15">
      <c r="A12" s="1">
        <v>2</v>
      </c>
      <c r="C12" s="1">
        <v>15</v>
      </c>
      <c r="D12" s="1">
        <f t="shared" ref="D12:D19" si="0">(2*B12+C12)/2</f>
        <v>7.5</v>
      </c>
      <c r="F12">
        <f t="shared" ref="F12:F14" si="1">$H$6*100*$I$5/D12</f>
        <v>69.483568075117375</v>
      </c>
      <c r="H12">
        <f t="shared" ref="H12:H14" si="2">2*F12/3.14</f>
        <v>44.257049729374124</v>
      </c>
    </row>
    <row r="13" spans="1:9" x14ac:dyDescent="0.15">
      <c r="A13" s="1">
        <v>3</v>
      </c>
      <c r="C13" s="1">
        <v>14</v>
      </c>
      <c r="D13" s="1">
        <f t="shared" si="0"/>
        <v>7</v>
      </c>
      <c r="F13">
        <f t="shared" si="1"/>
        <v>74.446680080482906</v>
      </c>
      <c r="H13">
        <f t="shared" si="2"/>
        <v>47.418267567186561</v>
      </c>
    </row>
    <row r="14" spans="1:9" x14ac:dyDescent="0.15">
      <c r="A14" s="1">
        <v>4</v>
      </c>
      <c r="C14" s="1">
        <v>13</v>
      </c>
      <c r="D14" s="1">
        <f t="shared" si="0"/>
        <v>6.5</v>
      </c>
      <c r="F14">
        <f t="shared" si="1"/>
        <v>80.173347778981594</v>
      </c>
      <c r="H14">
        <f t="shared" si="2"/>
        <v>51.065826610816302</v>
      </c>
    </row>
    <row r="15" spans="1:9" x14ac:dyDescent="0.15">
      <c r="A15" s="1">
        <v>5</v>
      </c>
      <c r="D15" s="1">
        <f t="shared" si="0"/>
        <v>0</v>
      </c>
    </row>
    <row r="16" spans="1:9" x14ac:dyDescent="0.15">
      <c r="A16" s="1">
        <v>6</v>
      </c>
      <c r="D16" s="1">
        <f t="shared" si="0"/>
        <v>0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Frame1</vt:lpstr>
      <vt:lpstr>Frame2</vt:lpstr>
      <vt:lpstr>Frame3</vt:lpstr>
      <vt:lpstr>Frame4</vt:lpstr>
      <vt:lpstr>Frame7</vt:lpstr>
      <vt:lpstr>Frame8</vt:lpstr>
      <vt:lpstr>Frame9</vt:lpstr>
      <vt:lpstr>Frame10</vt:lpstr>
      <vt:lpstr>Frame12</vt:lpstr>
      <vt:lpstr>Frame13</vt:lpstr>
      <vt:lpstr>Frame15</vt:lpstr>
      <vt:lpstr>Frame16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ENG. METALURGI</dc:creator>
  <cp:lastModifiedBy>Microsoft Office User</cp:lastModifiedBy>
  <dcterms:created xsi:type="dcterms:W3CDTF">2000-08-29T21:53:33Z</dcterms:created>
  <dcterms:modified xsi:type="dcterms:W3CDTF">2016-04-21T13:18:30Z</dcterms:modified>
</cp:coreProperties>
</file>